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3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<sst xmlns="http://schemas.openxmlformats.org/spreadsheetml/2006/main" count="65" uniqueCount="46">
  <si>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OCGA  20-2-160</t>
  </si>
  <si>
    <t>paragraph b</t>
  </si>
  <si>
    <t>Step 3-1</t>
  </si>
  <si>
    <t>Step 3-2</t>
  </si>
  <si>
    <t>steps 1 &amp; 2</t>
  </si>
  <si>
    <t>Step 4</t>
  </si>
  <si>
    <t>Step 4d</t>
  </si>
  <si>
    <t xml:space="preserve"> </t>
  </si>
  <si>
    <t>(A)</t>
  </si>
  <si>
    <t>(B)</t>
  </si>
  <si>
    <t>(C)</t>
  </si>
  <si>
    <t>(D)</t>
  </si>
  <si>
    <t>(E)</t>
  </si>
  <si>
    <t>A/CxB</t>
  </si>
  <si>
    <t>HXI</t>
  </si>
  <si>
    <t>(Ax2+J)/3</t>
  </si>
  <si>
    <t>A+B/2</t>
  </si>
  <si>
    <t>% of Total Avg</t>
  </si>
  <si>
    <t>Projected</t>
  </si>
  <si>
    <t>Final FTE</t>
  </si>
  <si>
    <t>* (%of Total Avg)</t>
  </si>
  <si>
    <t>2010-1</t>
  </si>
  <si>
    <t>DOE</t>
  </si>
  <si>
    <t>Enter appropriate FTES</t>
  </si>
  <si>
    <t>Kindergarten</t>
  </si>
  <si>
    <t>Kindergarten EIP</t>
  </si>
  <si>
    <t>Grades 1-3</t>
  </si>
  <si>
    <t>Grades 1-3  EIP</t>
  </si>
  <si>
    <t>Grades 4-5</t>
  </si>
  <si>
    <t>Grades 4-5 EIP</t>
  </si>
  <si>
    <t>Grades 6-8</t>
  </si>
  <si>
    <t>Grades 6-8 Incentive</t>
  </si>
  <si>
    <t>Grades 9-12</t>
  </si>
  <si>
    <t>Voc. Labs</t>
  </si>
  <si>
    <t>Special Ed. 1</t>
  </si>
  <si>
    <t>Special Ed. 2</t>
  </si>
  <si>
    <t>Special Ed. 3</t>
  </si>
  <si>
    <t>Special Ed. 4</t>
  </si>
  <si>
    <t>Special Ed. 5</t>
  </si>
  <si>
    <t>Gifted</t>
  </si>
  <si>
    <t>Remedial</t>
  </si>
  <si>
    <t>Alternative</t>
  </si>
  <si>
    <t>ESOL</t>
  </si>
  <si>
    <t>Total</t>
  </si>
  <si>
    <t>2011-1</t>
  </si>
  <si>
    <t>2010-3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</si>
</sst>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0000000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5" fontId="5" fillId="0" borderId="0" xfId="42" applyNumberFormat="1" applyFont="1" applyBorder="1" applyAlignment="1">
      <alignment/>
    </xf>
    <xf numFmtId="165" fontId="5" fillId="0" borderId="10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7" sqref="K7"/>
    </sheetView>
  </sheetViews>
  <sheetFormatPr defaultColWidth="9.00390625" defaultRowHeight="15.75"/>
  <cols>
    <col min="6" max="6" width="12.125" style="0" bestFit="1" customWidth="1"/>
  </cols>
  <sheetData>
    <row r="1" spans="1:4" ht="15.75">
      <c r="A1" s="1"/>
      <c r="D1" s="2" t="s">
        <v>0</v>
      </c>
    </row>
    <row r="2" spans="1:4" ht="15.75">
      <c r="A2" s="1"/>
      <c r="D2" s="3" t="s">
        <v>1</v>
      </c>
    </row>
    <row r="3" spans="1:9" ht="15.75">
      <c r="A3" s="1"/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ht="15.75">
      <c r="A4" s="1"/>
    </row>
    <row r="5" ht="15.75">
      <c r="A5" s="1"/>
    </row>
    <row r="6" spans="1:9" ht="15.75">
      <c r="A6" s="5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</row>
    <row r="7" spans="1:9" ht="15.75">
      <c r="A7" s="1"/>
      <c r="B7" s="2"/>
      <c r="C7" s="2"/>
      <c r="D7" s="2"/>
      <c r="E7" s="2" t="s">
        <v>16</v>
      </c>
      <c r="F7" s="2" t="s">
        <v>17</v>
      </c>
      <c r="G7" s="2" t="s">
        <v>18</v>
      </c>
      <c r="H7" s="2" t="s">
        <v>18</v>
      </c>
      <c r="I7" s="2" t="s">
        <v>19</v>
      </c>
    </row>
    <row r="8" spans="1:8" ht="15.75">
      <c r="A8" s="1"/>
      <c r="H8" s="3" t="s">
        <v>20</v>
      </c>
    </row>
    <row r="9" spans="1:8" ht="15.75">
      <c r="A9" s="5" t="s">
        <v>7</v>
      </c>
      <c r="B9" s="6" t="s">
        <v>44</v>
      </c>
      <c r="C9" s="6" t="s">
        <v>45</v>
      </c>
      <c r="D9" s="6" t="s">
        <v>21</v>
      </c>
      <c r="H9" s="3"/>
    </row>
    <row r="10" spans="1:9" ht="16.5" thickBot="1">
      <c r="A10" s="7" t="s">
        <v>7</v>
      </c>
      <c r="E10" s="8"/>
      <c r="F10" s="8"/>
      <c r="G10" s="8"/>
      <c r="H10" s="8"/>
      <c r="I10" s="8" t="s">
        <v>22</v>
      </c>
    </row>
    <row r="11" spans="1:9" ht="15.75">
      <c r="A11" s="1"/>
      <c r="B11" s="18" t="s">
        <v>23</v>
      </c>
      <c r="C11" s="19"/>
      <c r="D11" s="20"/>
      <c r="E11" s="9"/>
      <c r="H11" s="3"/>
      <c r="I11" t="s">
        <v>7</v>
      </c>
    </row>
    <row r="12" spans="1:9" ht="15.75">
      <c r="A12" s="10" t="s">
        <v>24</v>
      </c>
      <c r="B12" s="11">
        <v>735</v>
      </c>
      <c r="C12" s="11">
        <v>697</v>
      </c>
      <c r="D12" s="12">
        <v>693</v>
      </c>
      <c r="E12">
        <f aca="true" t="shared" si="0" ref="E12:E28">ROUND((B12+C12)/2,0)</f>
        <v>716</v>
      </c>
      <c r="F12">
        <f aca="true" t="shared" si="1" ref="F12:F30">E12/$E$33</f>
        <v>0.07515482313425002</v>
      </c>
      <c r="H12" s="13">
        <f>ROUND((F12*$G$33),2)</f>
        <v>713.29</v>
      </c>
      <c r="I12" s="13">
        <f>ROUND((B12*2+H12)/3,0)</f>
        <v>728</v>
      </c>
    </row>
    <row r="13" spans="1:9" ht="15.75">
      <c r="A13" s="10" t="s">
        <v>25</v>
      </c>
      <c r="B13" s="11">
        <v>17</v>
      </c>
      <c r="C13" s="11">
        <v>23</v>
      </c>
      <c r="D13" s="12">
        <v>23</v>
      </c>
      <c r="E13">
        <f t="shared" si="0"/>
        <v>20</v>
      </c>
      <c r="F13">
        <f t="shared" si="1"/>
        <v>0.002099296735593576</v>
      </c>
      <c r="H13" s="13">
        <f aca="true" t="shared" si="2" ref="H13:H30">ROUND((F13*$G$33),2)</f>
        <v>19.92</v>
      </c>
      <c r="I13" s="13">
        <f aca="true" t="shared" si="3" ref="I13:I30">ROUND((B13*2+H13)/3,0)</f>
        <v>18</v>
      </c>
    </row>
    <row r="14" spans="1:9" ht="15.75">
      <c r="A14" s="10" t="s">
        <v>26</v>
      </c>
      <c r="B14" s="11">
        <v>2056</v>
      </c>
      <c r="C14" s="11">
        <v>2066</v>
      </c>
      <c r="D14" s="12">
        <v>2046</v>
      </c>
      <c r="E14">
        <f t="shared" si="0"/>
        <v>2061</v>
      </c>
      <c r="F14">
        <f t="shared" si="1"/>
        <v>0.21633252860291802</v>
      </c>
      <c r="H14" s="13">
        <f t="shared" si="2"/>
        <v>2053.21</v>
      </c>
      <c r="I14" s="13">
        <f t="shared" si="3"/>
        <v>2055</v>
      </c>
    </row>
    <row r="15" spans="1:9" ht="15.75">
      <c r="A15" s="10" t="s">
        <v>27</v>
      </c>
      <c r="B15" s="11">
        <v>57</v>
      </c>
      <c r="C15" s="11">
        <v>58</v>
      </c>
      <c r="D15" s="12">
        <v>58</v>
      </c>
      <c r="E15">
        <f t="shared" si="0"/>
        <v>58</v>
      </c>
      <c r="F15" s="14">
        <f t="shared" si="1"/>
        <v>0.006087960533221371</v>
      </c>
      <c r="H15" s="13">
        <f t="shared" si="2"/>
        <v>57.78</v>
      </c>
      <c r="I15" s="13">
        <f t="shared" si="3"/>
        <v>57</v>
      </c>
    </row>
    <row r="16" spans="1:9" ht="15.75">
      <c r="A16" s="10" t="s">
        <v>28</v>
      </c>
      <c r="B16" s="11">
        <v>1271</v>
      </c>
      <c r="C16" s="11">
        <v>1190</v>
      </c>
      <c r="D16" s="12">
        <v>1223</v>
      </c>
      <c r="E16">
        <f t="shared" si="0"/>
        <v>1231</v>
      </c>
      <c r="F16">
        <f t="shared" si="1"/>
        <v>0.1292117140757846</v>
      </c>
      <c r="H16" s="13">
        <f t="shared" si="2"/>
        <v>1226.35</v>
      </c>
      <c r="I16" s="13">
        <f t="shared" si="3"/>
        <v>1256</v>
      </c>
    </row>
    <row r="17" spans="1:9" ht="15.75">
      <c r="A17" s="10" t="s">
        <v>29</v>
      </c>
      <c r="B17" s="11">
        <v>38</v>
      </c>
      <c r="C17" s="11">
        <v>63</v>
      </c>
      <c r="D17" s="12">
        <v>71</v>
      </c>
      <c r="E17">
        <f t="shared" si="0"/>
        <v>51</v>
      </c>
      <c r="F17">
        <f t="shared" si="1"/>
        <v>0.005353206675763619</v>
      </c>
      <c r="H17" s="13">
        <f t="shared" si="2"/>
        <v>50.81</v>
      </c>
      <c r="I17" s="13">
        <f t="shared" si="3"/>
        <v>42</v>
      </c>
    </row>
    <row r="18" spans="1:9" ht="15.75">
      <c r="A18" s="10" t="s">
        <v>30</v>
      </c>
      <c r="B18" s="11"/>
      <c r="C18" s="11"/>
      <c r="D18" s="12">
        <v>0</v>
      </c>
      <c r="E18">
        <f t="shared" si="0"/>
        <v>0</v>
      </c>
      <c r="F18">
        <f t="shared" si="1"/>
        <v>0</v>
      </c>
      <c r="H18" s="13">
        <f t="shared" si="2"/>
        <v>0</v>
      </c>
      <c r="I18" s="13">
        <f t="shared" si="3"/>
        <v>0</v>
      </c>
    </row>
    <row r="19" spans="1:9" ht="15.75">
      <c r="A19" s="10" t="s">
        <v>31</v>
      </c>
      <c r="B19" s="11">
        <v>1796</v>
      </c>
      <c r="C19" s="11">
        <v>1808</v>
      </c>
      <c r="D19" s="12">
        <v>1827</v>
      </c>
      <c r="E19">
        <f t="shared" si="0"/>
        <v>1802</v>
      </c>
      <c r="F19">
        <f t="shared" si="1"/>
        <v>0.18914663587698122</v>
      </c>
      <c r="H19" s="13">
        <f t="shared" si="2"/>
        <v>1795.19</v>
      </c>
      <c r="I19" s="13">
        <f t="shared" si="3"/>
        <v>1796</v>
      </c>
    </row>
    <row r="20" spans="1:9" ht="15.75">
      <c r="A20" s="10" t="s">
        <v>32</v>
      </c>
      <c r="B20" s="11">
        <v>1907</v>
      </c>
      <c r="C20" s="11">
        <v>2001</v>
      </c>
      <c r="D20" s="12">
        <v>2008</v>
      </c>
      <c r="E20">
        <f t="shared" si="0"/>
        <v>1954</v>
      </c>
      <c r="F20">
        <f t="shared" si="1"/>
        <v>0.2051012910674924</v>
      </c>
      <c r="H20" s="13">
        <f t="shared" si="2"/>
        <v>1946.62</v>
      </c>
      <c r="I20" s="13">
        <f t="shared" si="3"/>
        <v>1920</v>
      </c>
    </row>
    <row r="21" spans="1:9" ht="15.75">
      <c r="A21" s="10" t="s">
        <v>33</v>
      </c>
      <c r="B21" s="11">
        <v>649</v>
      </c>
      <c r="C21" s="11">
        <v>671</v>
      </c>
      <c r="D21" s="12">
        <v>699</v>
      </c>
      <c r="E21">
        <f>ROUND((B21+C21)/2,0)</f>
        <v>660</v>
      </c>
      <c r="F21">
        <f t="shared" si="1"/>
        <v>0.06927679227458801</v>
      </c>
      <c r="H21" s="13">
        <f t="shared" si="2"/>
        <v>657.51</v>
      </c>
      <c r="I21" s="13">
        <f t="shared" si="3"/>
        <v>652</v>
      </c>
    </row>
    <row r="22" spans="1:9" ht="15.75">
      <c r="A22" s="10" t="s">
        <v>34</v>
      </c>
      <c r="B22" s="11">
        <v>94</v>
      </c>
      <c r="C22" s="11">
        <v>46</v>
      </c>
      <c r="D22" s="12">
        <v>64</v>
      </c>
      <c r="E22">
        <f t="shared" si="0"/>
        <v>70</v>
      </c>
      <c r="F22">
        <f t="shared" si="1"/>
        <v>0.0073475385745775165</v>
      </c>
      <c r="H22" s="13">
        <f t="shared" si="2"/>
        <v>69.74</v>
      </c>
      <c r="I22" s="13">
        <f t="shared" si="3"/>
        <v>86</v>
      </c>
    </row>
    <row r="23" spans="1:9" ht="15.75">
      <c r="A23" s="10" t="s">
        <v>35</v>
      </c>
      <c r="B23" s="11">
        <v>81</v>
      </c>
      <c r="C23" s="11">
        <v>69</v>
      </c>
      <c r="D23" s="12">
        <v>61</v>
      </c>
      <c r="E23">
        <f t="shared" si="0"/>
        <v>75</v>
      </c>
      <c r="F23">
        <f t="shared" si="1"/>
        <v>0.007872362758475911</v>
      </c>
      <c r="H23" s="13">
        <f t="shared" si="2"/>
        <v>74.72</v>
      </c>
      <c r="I23" s="13">
        <f t="shared" si="3"/>
        <v>79</v>
      </c>
    </row>
    <row r="24" spans="1:11" ht="15.75">
      <c r="A24" s="10" t="s">
        <v>36</v>
      </c>
      <c r="B24" s="11">
        <v>250</v>
      </c>
      <c r="C24" s="11">
        <v>234</v>
      </c>
      <c r="D24" s="12">
        <v>215</v>
      </c>
      <c r="E24">
        <f t="shared" si="0"/>
        <v>242</v>
      </c>
      <c r="F24">
        <f t="shared" si="1"/>
        <v>0.025401490500682272</v>
      </c>
      <c r="H24" s="13">
        <f t="shared" si="2"/>
        <v>241.09</v>
      </c>
      <c r="I24" s="13">
        <f t="shared" si="3"/>
        <v>247</v>
      </c>
      <c r="K24" t="s">
        <v>7</v>
      </c>
    </row>
    <row r="25" spans="1:9" ht="15.75">
      <c r="A25" s="10" t="s">
        <v>37</v>
      </c>
      <c r="B25" s="11">
        <v>8</v>
      </c>
      <c r="C25" s="11">
        <v>11</v>
      </c>
      <c r="D25" s="12">
        <v>9</v>
      </c>
      <c r="E25">
        <f t="shared" si="0"/>
        <v>10</v>
      </c>
      <c r="F25">
        <f t="shared" si="1"/>
        <v>0.001049648367796788</v>
      </c>
      <c r="H25" s="13">
        <f t="shared" si="2"/>
        <v>9.96</v>
      </c>
      <c r="I25" s="13">
        <f t="shared" si="3"/>
        <v>9</v>
      </c>
    </row>
    <row r="26" spans="1:9" ht="15.75">
      <c r="A26" s="10" t="s">
        <v>38</v>
      </c>
      <c r="B26" s="11">
        <v>18</v>
      </c>
      <c r="C26" s="11">
        <v>34</v>
      </c>
      <c r="D26" s="12">
        <v>22</v>
      </c>
      <c r="E26">
        <f t="shared" si="0"/>
        <v>26</v>
      </c>
      <c r="F26">
        <f t="shared" si="1"/>
        <v>0.002729085756271649</v>
      </c>
      <c r="H26" s="13">
        <f t="shared" si="2"/>
        <v>25.9</v>
      </c>
      <c r="I26" s="13">
        <f t="shared" si="3"/>
        <v>21</v>
      </c>
    </row>
    <row r="27" spans="1:9" ht="15.75">
      <c r="A27" s="10" t="s">
        <v>39</v>
      </c>
      <c r="B27" s="11">
        <v>433</v>
      </c>
      <c r="C27" s="11">
        <v>425</v>
      </c>
      <c r="D27" s="12">
        <v>417</v>
      </c>
      <c r="E27">
        <f t="shared" si="0"/>
        <v>429</v>
      </c>
      <c r="F27">
        <f t="shared" si="1"/>
        <v>0.04502991497848221</v>
      </c>
      <c r="H27" s="13">
        <f t="shared" si="2"/>
        <v>427.38</v>
      </c>
      <c r="I27" s="13">
        <f t="shared" si="3"/>
        <v>431</v>
      </c>
    </row>
    <row r="28" spans="1:9" ht="15.75">
      <c r="A28" s="10" t="s">
        <v>40</v>
      </c>
      <c r="B28" s="11"/>
      <c r="C28" s="11">
        <v>0</v>
      </c>
      <c r="D28" s="12">
        <v>0</v>
      </c>
      <c r="E28">
        <f t="shared" si="0"/>
        <v>0</v>
      </c>
      <c r="F28">
        <f t="shared" si="1"/>
        <v>0</v>
      </c>
      <c r="H28" s="13">
        <f t="shared" si="2"/>
        <v>0</v>
      </c>
      <c r="I28" s="13">
        <f t="shared" si="3"/>
        <v>0</v>
      </c>
    </row>
    <row r="29" spans="1:9" ht="15.75">
      <c r="A29" s="10" t="s">
        <v>41</v>
      </c>
      <c r="B29" s="11">
        <f>ROUND(SUM(B18:B21)*0.025,0)</f>
        <v>109</v>
      </c>
      <c r="C29" s="11">
        <f>ROUND(SUM(C18:C21)*0.025,0)</f>
        <v>112</v>
      </c>
      <c r="D29" s="11">
        <f>ROUND(SUM(D18:D21)*0.025,0)</f>
        <v>113</v>
      </c>
      <c r="E29">
        <f>ROUND((B29+C29)/2,0)</f>
        <v>111</v>
      </c>
      <c r="F29">
        <f t="shared" si="1"/>
        <v>0.011651096882544348</v>
      </c>
      <c r="H29" s="13">
        <f t="shared" si="2"/>
        <v>110.58</v>
      </c>
      <c r="I29" s="13">
        <f t="shared" si="3"/>
        <v>110</v>
      </c>
    </row>
    <row r="30" spans="1:9" ht="15.75">
      <c r="A30" s="10" t="s">
        <v>42</v>
      </c>
      <c r="B30" s="11">
        <v>13</v>
      </c>
      <c r="C30" s="11">
        <v>9</v>
      </c>
      <c r="D30" s="12">
        <v>9</v>
      </c>
      <c r="E30">
        <f>ROUND((B30+C30)/2,0)</f>
        <v>11</v>
      </c>
      <c r="F30">
        <f t="shared" si="1"/>
        <v>0.001154613204576467</v>
      </c>
      <c r="H30" s="13">
        <f t="shared" si="2"/>
        <v>10.96</v>
      </c>
      <c r="I30" s="13">
        <f t="shared" si="3"/>
        <v>12</v>
      </c>
    </row>
    <row r="31" spans="1:9" ht="15.75">
      <c r="A31" s="1" t="s">
        <v>7</v>
      </c>
      <c r="B31" s="11"/>
      <c r="C31" t="s">
        <v>7</v>
      </c>
      <c r="D31" t="s">
        <v>7</v>
      </c>
      <c r="E31" t="s">
        <v>7</v>
      </c>
      <c r="F31" t="s">
        <v>7</v>
      </c>
      <c r="H31" s="13" t="s">
        <v>7</v>
      </c>
      <c r="I31" s="13" t="s">
        <v>7</v>
      </c>
    </row>
    <row r="32" spans="1:9" ht="16.5" thickBot="1">
      <c r="A32" s="1" t="s">
        <v>7</v>
      </c>
      <c r="B32" t="s">
        <v>7</v>
      </c>
      <c r="C32" t="s">
        <v>7</v>
      </c>
      <c r="D32" t="s">
        <v>7</v>
      </c>
      <c r="E32" t="s">
        <v>7</v>
      </c>
      <c r="F32">
        <f>SUM(F12:F31)</f>
        <v>0.9999999999999999</v>
      </c>
      <c r="H32" t="s">
        <v>7</v>
      </c>
      <c r="I32" t="s">
        <v>7</v>
      </c>
    </row>
    <row r="33" spans="1:9" ht="16.5" thickBot="1">
      <c r="A33" s="15" t="s">
        <v>43</v>
      </c>
      <c r="B33" s="3">
        <f>SUM(B12:B32)</f>
        <v>9532</v>
      </c>
      <c r="C33" s="3">
        <f>SUM(C12:C32)</f>
        <v>9517</v>
      </c>
      <c r="D33" s="3">
        <f>SUM(D12:D32)</f>
        <v>9558</v>
      </c>
      <c r="E33" s="3">
        <f>SUM(E12:E32)</f>
        <v>9527</v>
      </c>
      <c r="F33" s="3">
        <f>E33/$E$33</f>
        <v>1</v>
      </c>
      <c r="G33" s="3">
        <f>ROUND((B33/D33)*C33,0)</f>
        <v>9491</v>
      </c>
      <c r="H33" s="16">
        <f>SUM(H12:H32)</f>
        <v>9491.009999999997</v>
      </c>
      <c r="I33" s="17">
        <f>SUM(I12:I32)</f>
        <v>9519</v>
      </c>
    </row>
  </sheetData>
  <sheetProtection/>
  <mergeCells count="1">
    <mergeCell ref="B11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Dunn</dc:creator>
  <cp:keywords/>
  <dc:description/>
  <cp:lastModifiedBy>GaDOE</cp:lastModifiedBy>
  <dcterms:created xsi:type="dcterms:W3CDTF">2010-08-25T17:37:45Z</dcterms:created>
  <dcterms:modified xsi:type="dcterms:W3CDTF">2011-03-09T16:29:09Z</dcterms:modified>
  <cp:category/>
  <cp:version/>
  <cp:contentType/>
  <cp:contentStatus/>
</cp:coreProperties>
</file>